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ITEL~1\AppData\Local\Temp\moz_mapi\"/>
    </mc:Choice>
  </mc:AlternateContent>
  <workbookProtection lockStructure="1"/>
  <bookViews>
    <workbookView xWindow="0" yWindow="0" windowWidth="23040" windowHeight="9072"/>
  </bookViews>
  <sheets>
    <sheet name="MŠ Kár N" sheetId="1" r:id="rId1"/>
    <sheet name="MŠ Kár V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24" i="1" l="1"/>
  <c r="D7" i="2" l="1"/>
  <c r="D71" i="1" l="1"/>
  <c r="D63" i="1"/>
  <c r="D54" i="1"/>
  <c r="D52" i="1"/>
  <c r="D47" i="1"/>
  <c r="D43" i="1"/>
  <c r="D28" i="1"/>
  <c r="D19" i="1"/>
  <c r="D8" i="1"/>
  <c r="D14" i="2"/>
  <c r="D21" i="2"/>
  <c r="D25" i="2" l="1"/>
  <c r="D73" i="1"/>
  <c r="D26" i="2" s="1"/>
  <c r="D28" i="2" s="1"/>
</calcChain>
</file>

<file path=xl/sharedStrings.xml><?xml version="1.0" encoding="utf-8"?>
<sst xmlns="http://schemas.openxmlformats.org/spreadsheetml/2006/main" count="104" uniqueCount="93">
  <si>
    <t>číslo synt. účtu</t>
  </si>
  <si>
    <t>název</t>
  </si>
  <si>
    <t>Spotřeba materiálu</t>
  </si>
  <si>
    <t>z toho:</t>
  </si>
  <si>
    <t>kancelářské potřeby</t>
  </si>
  <si>
    <t>čistící prostředky</t>
  </si>
  <si>
    <t>hračky</t>
  </si>
  <si>
    <t>předplatné novin a časopisů</t>
  </si>
  <si>
    <t>drobný režijní materiál</t>
  </si>
  <si>
    <t>ochranné pomůcky</t>
  </si>
  <si>
    <t>knihy, učební pomůcky, tisk</t>
  </si>
  <si>
    <t>potraviny školní kuchyně</t>
  </si>
  <si>
    <t>Spotřeba energie</t>
  </si>
  <si>
    <t>elektřina</t>
  </si>
  <si>
    <t>voda</t>
  </si>
  <si>
    <t>plyn</t>
  </si>
  <si>
    <t>pára</t>
  </si>
  <si>
    <t>Opravy a udržování</t>
  </si>
  <si>
    <t>opravy, údržba, revize</t>
  </si>
  <si>
    <t>ostatní opravy</t>
  </si>
  <si>
    <t>Cestovné</t>
  </si>
  <si>
    <t>Ostatní služby</t>
  </si>
  <si>
    <t>poštovné</t>
  </si>
  <si>
    <t>telefon, fax, internet</t>
  </si>
  <si>
    <t>odvoz odpadu</t>
  </si>
  <si>
    <t>školení a vzdělávání</t>
  </si>
  <si>
    <t>zpracování mezd</t>
  </si>
  <si>
    <t>práce na PC</t>
  </si>
  <si>
    <t>autodoprava</t>
  </si>
  <si>
    <t>ostatní služby</t>
  </si>
  <si>
    <t>ŠVP ubytování, doprava, výlet</t>
  </si>
  <si>
    <t>malířské a úklidové práce</t>
  </si>
  <si>
    <t>sofware, CD</t>
  </si>
  <si>
    <t>údržba školní zahrady</t>
  </si>
  <si>
    <t>bankovní poplatky</t>
  </si>
  <si>
    <t>ostatní</t>
  </si>
  <si>
    <t>Mzdové náklady</t>
  </si>
  <si>
    <t>mzdy, dohody</t>
  </si>
  <si>
    <t>mzdy fond odměn</t>
  </si>
  <si>
    <t>Zák. sociální pojištění</t>
  </si>
  <si>
    <t>zdravotní pojištění</t>
  </si>
  <si>
    <t>sociální pojištění</t>
  </si>
  <si>
    <t>ZP a SP (FO)</t>
  </si>
  <si>
    <t>Otevřená škola ZP a SP</t>
  </si>
  <si>
    <t>Ostatní sociální pojištění</t>
  </si>
  <si>
    <t>zákonné pojištění úrazu</t>
  </si>
  <si>
    <t>Zákonné sociální náklady</t>
  </si>
  <si>
    <t>preventivní prohlídky zaměstnanců</t>
  </si>
  <si>
    <t>příděl do FKSP</t>
  </si>
  <si>
    <t>Ostatní sociální náklady</t>
  </si>
  <si>
    <t xml:space="preserve">Smluvní pokuty a úroky </t>
  </si>
  <si>
    <t>Manka a škody</t>
  </si>
  <si>
    <t>Jiné ost. náklady</t>
  </si>
  <si>
    <t>pojištění majetku a dalších rizik</t>
  </si>
  <si>
    <t>odvod za nesplnění ZPS</t>
  </si>
  <si>
    <t>Odpisy majetku</t>
  </si>
  <si>
    <t>Náklady z odeps.pohledávek</t>
  </si>
  <si>
    <t>DDHM</t>
  </si>
  <si>
    <t>Kurzové ztráty</t>
  </si>
  <si>
    <t>Ostatní finanční náklady</t>
  </si>
  <si>
    <t>Náklady celkem</t>
  </si>
  <si>
    <t>Náklady - hlavní činnost</t>
  </si>
  <si>
    <t>PO: MŠ Kárníkova</t>
  </si>
  <si>
    <t>Výnosy z prodeje služeb</t>
  </si>
  <si>
    <t>tržby za stravování žáků</t>
  </si>
  <si>
    <t>Školné MŠ</t>
  </si>
  <si>
    <t>Změna stavu zásob výrobků</t>
  </si>
  <si>
    <t>Výnosy z prodeje materiálu</t>
  </si>
  <si>
    <t>Čerpání fondů</t>
  </si>
  <si>
    <t>použití rezervního fondu</t>
  </si>
  <si>
    <t>použití FRIM</t>
  </si>
  <si>
    <t>použití FO</t>
  </si>
  <si>
    <t>Ostatní výnosy z činností</t>
  </si>
  <si>
    <t>Úroky</t>
  </si>
  <si>
    <t>Ostatní finanční výnosy</t>
  </si>
  <si>
    <t>Příspěvky a dotace na provoz</t>
  </si>
  <si>
    <t>Příspěvek na provoz z MČ</t>
  </si>
  <si>
    <t>ostatní z OŠMT</t>
  </si>
  <si>
    <t>Výnosy celkem</t>
  </si>
  <si>
    <t>Výsledek hospodaření - prostředky MČ</t>
  </si>
  <si>
    <t>Výsledek hospodaření - doplňková činnost</t>
  </si>
  <si>
    <t>Celkový výsledek hospodaření</t>
  </si>
  <si>
    <t>Název přísp. organizace:   MŠ Kárníkova</t>
  </si>
  <si>
    <t>Výnosy - hlavní činnost</t>
  </si>
  <si>
    <t>Finanční plán na rok 2017</t>
  </si>
  <si>
    <t>NÁVRH 2017</t>
  </si>
  <si>
    <t>materiál na opravy</t>
  </si>
  <si>
    <t>drobný majetek na podrozvaze</t>
  </si>
  <si>
    <t>revize zařízení</t>
  </si>
  <si>
    <t>poradenství PO a BOZP</t>
  </si>
  <si>
    <t>pracovní oděvy a obuv</t>
  </si>
  <si>
    <t>vzdělávání, semináře, konference</t>
  </si>
  <si>
    <t>stravování zaměstnanci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</si>
</sst>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92">
    <xf numFmtId="0" fontId="0" fillId="0" borderId="0" xfId="0"/>
    <xf numFmtId="0" fontId="4" fillId="0" borderId="1" xfId="1" applyFont="1" applyBorder="1" applyAlignment="1">
      <alignment horizontal="center" wrapText="1"/>
    </xf>
    <xf numFmtId="0" fontId="5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" wrapText="1"/>
    </xf>
    <xf numFmtId="0" fontId="5" fillId="0" borderId="4" xfId="1" applyFont="1" applyBorder="1" applyAlignment="1">
      <alignment horizontal="centerContinuous"/>
    </xf>
    <xf numFmtId="0" fontId="2" fillId="0" borderId="8" xfId="1" applyFont="1" applyBorder="1" applyAlignment="1">
      <alignment horizontal="center"/>
    </xf>
    <xf numFmtId="0" fontId="2" fillId="0" borderId="9" xfId="1" applyFont="1" applyBorder="1"/>
    <xf numFmtId="4" fontId="2" fillId="0" borderId="9" xfId="1" applyNumberFormat="1" applyFont="1" applyBorder="1"/>
    <xf numFmtId="0" fontId="3" fillId="0" borderId="10" xfId="1" applyFont="1" applyBorder="1" applyAlignment="1">
      <alignment horizontal="center"/>
    </xf>
    <xf numFmtId="0" fontId="2" fillId="0" borderId="11" xfId="1" applyFont="1" applyBorder="1"/>
    <xf numFmtId="4" fontId="3" fillId="0" borderId="11" xfId="1" applyNumberFormat="1" applyFont="1" applyBorder="1"/>
    <xf numFmtId="0" fontId="2" fillId="0" borderId="10" xfId="1" applyFont="1" applyBorder="1" applyAlignment="1">
      <alignment horizontal="center"/>
    </xf>
    <xf numFmtId="0" fontId="2" fillId="0" borderId="13" xfId="1" applyFont="1" applyBorder="1"/>
    <xf numFmtId="4" fontId="3" fillId="0" borderId="13" xfId="1" applyNumberFormat="1" applyFont="1" applyBorder="1"/>
    <xf numFmtId="0" fontId="2" fillId="0" borderId="15" xfId="1" applyFont="1" applyBorder="1"/>
    <xf numFmtId="4" fontId="3" fillId="0" borderId="15" xfId="1" applyNumberFormat="1" applyFont="1" applyBorder="1"/>
    <xf numFmtId="0" fontId="2" fillId="0" borderId="3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" fontId="3" fillId="0" borderId="16" xfId="1" applyNumberFormat="1" applyFont="1" applyBorder="1"/>
    <xf numFmtId="4" fontId="3" fillId="0" borderId="5" xfId="1" applyNumberFormat="1" applyFont="1" applyBorder="1"/>
    <xf numFmtId="0" fontId="2" fillId="0" borderId="5" xfId="1" applyFont="1" applyBorder="1"/>
    <xf numFmtId="0" fontId="2" fillId="0" borderId="20" xfId="1" applyFont="1" applyBorder="1"/>
    <xf numFmtId="4" fontId="3" fillId="0" borderId="20" xfId="1" applyNumberFormat="1" applyFont="1" applyBorder="1"/>
    <xf numFmtId="4" fontId="4" fillId="0" borderId="16" xfId="1" applyNumberFormat="1" applyFont="1" applyBorder="1"/>
    <xf numFmtId="4" fontId="4" fillId="0" borderId="13" xfId="1" applyNumberFormat="1" applyFont="1" applyBorder="1"/>
    <xf numFmtId="0" fontId="2" fillId="0" borderId="4" xfId="1" applyFont="1" applyBorder="1"/>
    <xf numFmtId="0" fontId="5" fillId="0" borderId="8" xfId="1" applyFont="1" applyBorder="1"/>
    <xf numFmtId="4" fontId="2" fillId="0" borderId="9" xfId="1" applyNumberFormat="1" applyFont="1" applyBorder="1"/>
    <xf numFmtId="4" fontId="2" fillId="0" borderId="7" xfId="1" applyNumberFormat="1" applyFont="1" applyBorder="1"/>
    <xf numFmtId="4" fontId="3" fillId="0" borderId="12" xfId="1" applyNumberFormat="1" applyFont="1" applyBorder="1"/>
    <xf numFmtId="4" fontId="3" fillId="0" borderId="14" xfId="1" applyNumberFormat="1" applyFont="1" applyBorder="1"/>
    <xf numFmtId="4" fontId="3" fillId="0" borderId="6" xfId="1" applyNumberFormat="1" applyFont="1" applyBorder="1"/>
    <xf numFmtId="4" fontId="3" fillId="0" borderId="19" xfId="1" applyNumberFormat="1" applyFont="1" applyBorder="1"/>
    <xf numFmtId="4" fontId="3" fillId="0" borderId="18" xfId="1" applyNumberFormat="1" applyFont="1" applyBorder="1"/>
    <xf numFmtId="4" fontId="2" fillId="0" borderId="19" xfId="1" applyNumberFormat="1" applyFont="1" applyBorder="1"/>
    <xf numFmtId="4" fontId="2" fillId="0" borderId="21" xfId="1" applyNumberFormat="1" applyFont="1" applyBorder="1"/>
    <xf numFmtId="0" fontId="7" fillId="0" borderId="0" xfId="0" applyFont="1"/>
    <xf numFmtId="0" fontId="3" fillId="0" borderId="36" xfId="1" applyFont="1" applyBorder="1" applyAlignment="1">
      <alignment horizontal="center"/>
    </xf>
    <xf numFmtId="0" fontId="3" fillId="0" borderId="29" xfId="1" applyFont="1" applyBorder="1" applyAlignment="1">
      <alignment horizontal="centerContinuous"/>
    </xf>
    <xf numFmtId="0" fontId="6" fillId="0" borderId="24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2" fillId="0" borderId="0" xfId="2" applyFont="1" applyBorder="1"/>
    <xf numFmtId="4" fontId="2" fillId="0" borderId="0" xfId="2" applyNumberFormat="1" applyFont="1" applyBorder="1"/>
    <xf numFmtId="0" fontId="4" fillId="0" borderId="1" xfId="2" applyFont="1" applyBorder="1" applyAlignment="1">
      <alignment horizontal="center" wrapText="1"/>
    </xf>
    <xf numFmtId="0" fontId="5" fillId="0" borderId="2" xfId="2" applyFont="1" applyBorder="1" applyAlignment="1">
      <alignment horizontal="centerContinuous"/>
    </xf>
    <xf numFmtId="0" fontId="4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Continuous"/>
    </xf>
    <xf numFmtId="0" fontId="2" fillId="0" borderId="8" xfId="2" applyFont="1" applyBorder="1" applyAlignment="1">
      <alignment horizontal="center"/>
    </xf>
    <xf numFmtId="0" fontId="2" fillId="0" borderId="9" xfId="2" applyFont="1" applyBorder="1"/>
    <xf numFmtId="4" fontId="2" fillId="0" borderId="9" xfId="2" applyNumberFormat="1" applyFont="1" applyBorder="1"/>
    <xf numFmtId="0" fontId="2" fillId="0" borderId="11" xfId="2" applyFont="1" applyBorder="1"/>
    <xf numFmtId="4" fontId="3" fillId="0" borderId="11" xfId="2" applyNumberFormat="1" applyFont="1" applyBorder="1"/>
    <xf numFmtId="0" fontId="2" fillId="0" borderId="10" xfId="2" applyFont="1" applyBorder="1" applyAlignment="1">
      <alignment horizontal="center"/>
    </xf>
    <xf numFmtId="0" fontId="2" fillId="0" borderId="13" xfId="2" applyFont="1" applyBorder="1"/>
    <xf numFmtId="4" fontId="3" fillId="0" borderId="13" xfId="2" applyNumberFormat="1" applyFont="1" applyBorder="1"/>
    <xf numFmtId="0" fontId="2" fillId="0" borderId="3" xfId="2" applyFont="1" applyBorder="1" applyAlignment="1">
      <alignment horizontal="center"/>
    </xf>
    <xf numFmtId="0" fontId="2" fillId="0" borderId="20" xfId="2" applyFont="1" applyBorder="1"/>
    <xf numFmtId="0" fontId="2" fillId="0" borderId="1" xfId="2" applyFont="1" applyBorder="1" applyAlignment="1">
      <alignment horizontal="center"/>
    </xf>
    <xf numFmtId="4" fontId="3" fillId="0" borderId="17" xfId="2" applyNumberFormat="1" applyFont="1" applyBorder="1"/>
    <xf numFmtId="4" fontId="3" fillId="0" borderId="25" xfId="2" applyNumberFormat="1" applyFont="1" applyBorder="1"/>
    <xf numFmtId="4" fontId="2" fillId="0" borderId="25" xfId="2" applyNumberFormat="1" applyFont="1" applyBorder="1"/>
    <xf numFmtId="0" fontId="2" fillId="0" borderId="27" xfId="2" applyFont="1" applyBorder="1" applyAlignment="1">
      <alignment horizontal="center"/>
    </xf>
    <xf numFmtId="0" fontId="6" fillId="0" borderId="30" xfId="2" applyFont="1" applyBorder="1"/>
    <xf numFmtId="0" fontId="2" fillId="0" borderId="31" xfId="2" applyFont="1" applyBorder="1"/>
    <xf numFmtId="0" fontId="6" fillId="0" borderId="32" xfId="2" applyFont="1" applyBorder="1"/>
    <xf numFmtId="0" fontId="2" fillId="0" borderId="33" xfId="2" applyFont="1" applyBorder="1"/>
    <xf numFmtId="4" fontId="2" fillId="0" borderId="33" xfId="2" applyNumberFormat="1" applyFont="1" applyBorder="1"/>
    <xf numFmtId="0" fontId="5" fillId="0" borderId="34" xfId="2" applyFont="1" applyBorder="1"/>
    <xf numFmtId="0" fontId="2" fillId="0" borderId="35" xfId="2" applyFont="1" applyBorder="1"/>
    <xf numFmtId="4" fontId="2" fillId="0" borderId="35" xfId="2" applyNumberFormat="1" applyFont="1" applyBorder="1"/>
    <xf numFmtId="0" fontId="3" fillId="0" borderId="36" xfId="2" applyFont="1" applyBorder="1" applyAlignment="1">
      <alignment horizontal="center"/>
    </xf>
    <xf numFmtId="4" fontId="2" fillId="0" borderId="9" xfId="2" applyNumberFormat="1" applyFont="1" applyBorder="1"/>
    <xf numFmtId="4" fontId="2" fillId="0" borderId="7" xfId="2" applyNumberFormat="1" applyFont="1" applyBorder="1"/>
    <xf numFmtId="3" fontId="2" fillId="0" borderId="23" xfId="2" applyNumberFormat="1" applyFont="1" applyBorder="1"/>
    <xf numFmtId="3" fontId="2" fillId="0" borderId="24" xfId="2" applyNumberFormat="1" applyFont="1" applyBorder="1"/>
    <xf numFmtId="3" fontId="2" fillId="0" borderId="28" xfId="2" applyNumberFormat="1" applyFont="1" applyBorder="1"/>
    <xf numFmtId="4" fontId="5" fillId="0" borderId="22" xfId="2" applyNumberFormat="1" applyFont="1" applyBorder="1"/>
    <xf numFmtId="4" fontId="5" fillId="0" borderId="26" xfId="2" applyNumberFormat="1" applyFont="1" applyBorder="1"/>
    <xf numFmtId="0" fontId="3" fillId="0" borderId="29" xfId="2" applyFont="1" applyBorder="1" applyAlignment="1">
      <alignment horizontal="centerContinuous"/>
    </xf>
    <xf numFmtId="0" fontId="6" fillId="0" borderId="24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4" fontId="2" fillId="0" borderId="18" xfId="1" applyNumberFormat="1" applyFont="1" applyBorder="1"/>
    <xf numFmtId="0" fontId="2" fillId="0" borderId="37" xfId="2" applyFont="1" applyBorder="1" applyAlignment="1">
      <alignment horizontal="center"/>
    </xf>
    <xf numFmtId="0" fontId="2" fillId="0" borderId="15" xfId="2" applyFont="1" applyBorder="1"/>
    <xf numFmtId="4" fontId="3" fillId="0" borderId="15" xfId="2" applyNumberFormat="1" applyFont="1" applyBorder="1"/>
    <xf numFmtId="0" fontId="5" fillId="0" borderId="8" xfId="2" applyFont="1" applyBorder="1"/>
    <xf numFmtId="4" fontId="2" fillId="0" borderId="24" xfId="2" applyNumberFormat="1" applyFont="1" applyBorder="1"/>
    <xf numFmtId="4" fontId="4" fillId="0" borderId="11" xfId="1" applyNumberFormat="1" applyFont="1" applyBorder="1"/>
    <xf numFmtId="4" fontId="4" fillId="0" borderId="15" xfId="1" applyNumberFormat="1" applyFont="1" applyBorder="1"/>
    <xf numFmtId="3" fontId="3" fillId="0" borderId="22" xfId="2" applyNumberFormat="1" applyFont="1" applyBorder="1"/>
    <xf numFmtId="3" fontId="3" fillId="0" borderId="23" xfId="2" applyNumberFormat="1" applyFont="1" applyBorder="1"/>
    <xf numFmtId="3" fontId="3" fillId="0" borderId="26" xfId="2" applyNumberFormat="1" applyFont="1" applyBorder="1"/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L16" sqref="L16"/>
    </sheetView>
  </sheetViews>
  <sheetFormatPr defaultRowHeight="14.4" x14ac:dyDescent="0.3"/>
  <cols>
    <col min="2" max="2" width="0.109375" customWidth="1"/>
    <col min="3" max="3" width="35.88671875" customWidth="1"/>
    <col min="4" max="4" width="41" customWidth="1"/>
  </cols>
  <sheetData>
    <row r="1" spans="1:4" ht="21" x14ac:dyDescent="0.4">
      <c r="C1" s="36" t="s">
        <v>84</v>
      </c>
    </row>
    <row r="2" spans="1:4" x14ac:dyDescent="0.3">
      <c r="C2" t="s">
        <v>61</v>
      </c>
    </row>
    <row r="4" spans="1:4" x14ac:dyDescent="0.3">
      <c r="C4" t="s">
        <v>62</v>
      </c>
    </row>
    <row r="5" spans="1:4" ht="15" thickBot="1" x14ac:dyDescent="0.35"/>
    <row r="6" spans="1:4" ht="27.6" thickBot="1" x14ac:dyDescent="0.35">
      <c r="A6" s="1" t="s">
        <v>0</v>
      </c>
      <c r="B6" s="2"/>
      <c r="C6" s="37" t="s">
        <v>1</v>
      </c>
      <c r="D6" s="39" t="s">
        <v>85</v>
      </c>
    </row>
    <row r="7" spans="1:4" ht="18" thickBot="1" x14ac:dyDescent="0.35">
      <c r="A7" s="3"/>
      <c r="B7" s="4"/>
      <c r="C7" s="38"/>
      <c r="D7" s="40"/>
    </row>
    <row r="8" spans="1:4" ht="18.600000000000001" thickBot="1" x14ac:dyDescent="0.4">
      <c r="A8" s="5">
        <v>501</v>
      </c>
      <c r="B8" s="6"/>
      <c r="C8" s="7" t="s">
        <v>2</v>
      </c>
      <c r="D8" s="27">
        <f>SUM(D9:D18)</f>
        <v>890000</v>
      </c>
    </row>
    <row r="9" spans="1:4" ht="18" x14ac:dyDescent="0.35">
      <c r="A9" s="8" t="s">
        <v>3</v>
      </c>
      <c r="B9" s="9"/>
      <c r="C9" s="10" t="s">
        <v>4</v>
      </c>
      <c r="D9" s="29"/>
    </row>
    <row r="10" spans="1:4" ht="18" x14ac:dyDescent="0.35">
      <c r="A10" s="8"/>
      <c r="B10" s="9"/>
      <c r="C10" s="10" t="s">
        <v>5</v>
      </c>
      <c r="D10" s="29">
        <v>25000</v>
      </c>
    </row>
    <row r="11" spans="1:4" ht="18" x14ac:dyDescent="0.35">
      <c r="A11" s="11"/>
      <c r="B11" s="12"/>
      <c r="C11" s="13" t="s">
        <v>6</v>
      </c>
      <c r="D11" s="30"/>
    </row>
    <row r="12" spans="1:4" ht="18" x14ac:dyDescent="0.35">
      <c r="A12" s="11"/>
      <c r="B12" s="12"/>
      <c r="C12" s="13" t="s">
        <v>7</v>
      </c>
      <c r="D12" s="30">
        <v>10000</v>
      </c>
    </row>
    <row r="13" spans="1:4" ht="18" x14ac:dyDescent="0.35">
      <c r="A13" s="11"/>
      <c r="B13" s="12"/>
      <c r="C13" s="13" t="s">
        <v>8</v>
      </c>
      <c r="D13" s="30">
        <v>100000</v>
      </c>
    </row>
    <row r="14" spans="1:4" ht="18" x14ac:dyDescent="0.35">
      <c r="A14" s="11"/>
      <c r="B14" s="12"/>
      <c r="C14" s="13" t="s">
        <v>9</v>
      </c>
      <c r="D14" s="30"/>
    </row>
    <row r="15" spans="1:4" ht="18" x14ac:dyDescent="0.35">
      <c r="A15" s="11"/>
      <c r="B15" s="12"/>
      <c r="C15" s="13" t="s">
        <v>10</v>
      </c>
      <c r="D15" s="30">
        <v>15000</v>
      </c>
    </row>
    <row r="16" spans="1:4" ht="18" x14ac:dyDescent="0.35">
      <c r="A16" s="11"/>
      <c r="B16" s="12"/>
      <c r="C16" s="13" t="s">
        <v>11</v>
      </c>
      <c r="D16" s="30">
        <v>700000</v>
      </c>
    </row>
    <row r="17" spans="1:4" ht="18" x14ac:dyDescent="0.35">
      <c r="A17" s="11"/>
      <c r="B17" s="14"/>
      <c r="C17" s="15" t="s">
        <v>86</v>
      </c>
      <c r="D17" s="30">
        <v>30000</v>
      </c>
    </row>
    <row r="18" spans="1:4" ht="18.600000000000001" thickBot="1" x14ac:dyDescent="0.4">
      <c r="A18" s="16"/>
      <c r="B18" s="14"/>
      <c r="C18" s="15" t="s">
        <v>87</v>
      </c>
      <c r="D18" s="30">
        <v>10000</v>
      </c>
    </row>
    <row r="19" spans="1:4" ht="18.600000000000001" thickBot="1" x14ac:dyDescent="0.4">
      <c r="A19" s="5">
        <v>502</v>
      </c>
      <c r="B19" s="6"/>
      <c r="C19" s="7" t="s">
        <v>12</v>
      </c>
      <c r="D19" s="27">
        <f>SUM(D20:D23)</f>
        <v>365000</v>
      </c>
    </row>
    <row r="20" spans="1:4" ht="18" x14ac:dyDescent="0.35">
      <c r="A20" s="17" t="s">
        <v>3</v>
      </c>
      <c r="B20" s="9"/>
      <c r="C20" s="10" t="s">
        <v>13</v>
      </c>
      <c r="D20" s="29">
        <v>75000</v>
      </c>
    </row>
    <row r="21" spans="1:4" ht="18" x14ac:dyDescent="0.35">
      <c r="A21" s="11"/>
      <c r="B21" s="12"/>
      <c r="C21" s="13" t="s">
        <v>14</v>
      </c>
      <c r="D21" s="30">
        <v>83000</v>
      </c>
    </row>
    <row r="22" spans="1:4" ht="18" x14ac:dyDescent="0.35">
      <c r="A22" s="11"/>
      <c r="B22" s="12"/>
      <c r="C22" s="13" t="s">
        <v>15</v>
      </c>
      <c r="D22" s="30">
        <v>207000</v>
      </c>
    </row>
    <row r="23" spans="1:4" ht="18.600000000000001" thickBot="1" x14ac:dyDescent="0.4">
      <c r="A23" s="11"/>
      <c r="B23" s="14"/>
      <c r="C23" s="15" t="s">
        <v>16</v>
      </c>
      <c r="D23" s="81"/>
    </row>
    <row r="24" spans="1:4" ht="18.600000000000001" thickBot="1" x14ac:dyDescent="0.4">
      <c r="A24" s="5">
        <v>511</v>
      </c>
      <c r="B24" s="6"/>
      <c r="C24" s="7" t="s">
        <v>17</v>
      </c>
      <c r="D24" s="27">
        <f>SUM(D25:D26)</f>
        <v>64000</v>
      </c>
    </row>
    <row r="25" spans="1:4" ht="18" x14ac:dyDescent="0.35">
      <c r="A25" s="17" t="s">
        <v>3</v>
      </c>
      <c r="B25" s="9"/>
      <c r="C25" s="10" t="s">
        <v>18</v>
      </c>
      <c r="D25" s="30"/>
    </row>
    <row r="26" spans="1:4" ht="18.600000000000001" thickBot="1" x14ac:dyDescent="0.4">
      <c r="A26" s="11"/>
      <c r="B26" s="14"/>
      <c r="C26" s="15" t="s">
        <v>19</v>
      </c>
      <c r="D26" s="33">
        <v>64000</v>
      </c>
    </row>
    <row r="27" spans="1:4" ht="18.600000000000001" thickBot="1" x14ac:dyDescent="0.4">
      <c r="A27" s="5">
        <v>512</v>
      </c>
      <c r="B27" s="6"/>
      <c r="C27" s="7" t="s">
        <v>20</v>
      </c>
      <c r="D27" s="28">
        <v>9000</v>
      </c>
    </row>
    <row r="28" spans="1:4" ht="18.600000000000001" thickBot="1" x14ac:dyDescent="0.4">
      <c r="A28" s="5">
        <v>518</v>
      </c>
      <c r="B28" s="6"/>
      <c r="C28" s="7" t="s">
        <v>21</v>
      </c>
      <c r="D28" s="27">
        <f>SUM(D29:D42)</f>
        <v>205000</v>
      </c>
    </row>
    <row r="29" spans="1:4" ht="18" x14ac:dyDescent="0.35">
      <c r="A29" s="17" t="s">
        <v>3</v>
      </c>
      <c r="B29" s="9"/>
      <c r="C29" s="10" t="s">
        <v>22</v>
      </c>
      <c r="D29" s="29">
        <v>3000</v>
      </c>
    </row>
    <row r="30" spans="1:4" ht="18" x14ac:dyDescent="0.35">
      <c r="A30" s="11"/>
      <c r="B30" s="12"/>
      <c r="C30" s="13" t="s">
        <v>23</v>
      </c>
      <c r="D30" s="30">
        <v>30000</v>
      </c>
    </row>
    <row r="31" spans="1:4" ht="18" x14ac:dyDescent="0.35">
      <c r="A31" s="11"/>
      <c r="B31" s="12"/>
      <c r="C31" s="13" t="s">
        <v>24</v>
      </c>
      <c r="D31" s="30">
        <v>10000</v>
      </c>
    </row>
    <row r="32" spans="1:4" ht="18" x14ac:dyDescent="0.35">
      <c r="A32" s="11"/>
      <c r="B32" s="12"/>
      <c r="C32" s="13" t="s">
        <v>25</v>
      </c>
      <c r="D32" s="30"/>
    </row>
    <row r="33" spans="1:4" ht="18" x14ac:dyDescent="0.35">
      <c r="A33" s="11"/>
      <c r="B33" s="12"/>
      <c r="C33" s="13" t="s">
        <v>26</v>
      </c>
      <c r="D33" s="30">
        <v>42000</v>
      </c>
    </row>
    <row r="34" spans="1:4" ht="18" x14ac:dyDescent="0.35">
      <c r="A34" s="11"/>
      <c r="B34" s="12"/>
      <c r="C34" s="13" t="s">
        <v>27</v>
      </c>
      <c r="D34" s="30"/>
    </row>
    <row r="35" spans="1:4" ht="18" x14ac:dyDescent="0.35">
      <c r="A35" s="11"/>
      <c r="B35" s="12"/>
      <c r="C35" s="13" t="s">
        <v>28</v>
      </c>
      <c r="D35" s="30"/>
    </row>
    <row r="36" spans="1:4" ht="18" x14ac:dyDescent="0.35">
      <c r="A36" s="11"/>
      <c r="B36" s="12"/>
      <c r="C36" s="13" t="s">
        <v>29</v>
      </c>
      <c r="D36" s="30">
        <v>70000</v>
      </c>
    </row>
    <row r="37" spans="1:4" ht="18" x14ac:dyDescent="0.35">
      <c r="A37" s="11"/>
      <c r="B37" s="12"/>
      <c r="C37" s="13" t="s">
        <v>30</v>
      </c>
      <c r="D37" s="30"/>
    </row>
    <row r="38" spans="1:4" ht="18" x14ac:dyDescent="0.35">
      <c r="A38" s="11"/>
      <c r="B38" s="12"/>
      <c r="C38" s="13" t="s">
        <v>31</v>
      </c>
      <c r="D38" s="30"/>
    </row>
    <row r="39" spans="1:4" ht="18" x14ac:dyDescent="0.35">
      <c r="A39" s="11"/>
      <c r="B39" s="12"/>
      <c r="C39" s="13" t="s">
        <v>32</v>
      </c>
      <c r="D39" s="30"/>
    </row>
    <row r="40" spans="1:4" ht="18" x14ac:dyDescent="0.35">
      <c r="A40" s="11"/>
      <c r="B40" s="12"/>
      <c r="C40" s="13" t="s">
        <v>33</v>
      </c>
      <c r="D40" s="30">
        <v>8000</v>
      </c>
    </row>
    <row r="41" spans="1:4" ht="18" x14ac:dyDescent="0.35">
      <c r="A41" s="11"/>
      <c r="B41" s="12"/>
      <c r="C41" s="13" t="s">
        <v>34</v>
      </c>
      <c r="D41" s="30">
        <v>22000</v>
      </c>
    </row>
    <row r="42" spans="1:4" ht="18.600000000000001" thickBot="1" x14ac:dyDescent="0.4">
      <c r="A42" s="16"/>
      <c r="B42" s="20"/>
      <c r="C42" s="19" t="s">
        <v>88</v>
      </c>
      <c r="D42" s="31">
        <v>20000</v>
      </c>
    </row>
    <row r="43" spans="1:4" ht="18.600000000000001" thickBot="1" x14ac:dyDescent="0.4">
      <c r="A43" s="5">
        <v>521</v>
      </c>
      <c r="B43" s="6"/>
      <c r="C43" s="7" t="s">
        <v>36</v>
      </c>
      <c r="D43" s="27">
        <f>SUM(D44:D46)</f>
        <v>125000</v>
      </c>
    </row>
    <row r="44" spans="1:4" ht="18" x14ac:dyDescent="0.35">
      <c r="A44" s="17" t="s">
        <v>3</v>
      </c>
      <c r="B44" s="9"/>
      <c r="C44" s="10" t="s">
        <v>37</v>
      </c>
      <c r="D44" s="32">
        <v>105000</v>
      </c>
    </row>
    <row r="45" spans="1:4" ht="18" x14ac:dyDescent="0.35">
      <c r="A45" s="11"/>
      <c r="B45" s="12"/>
      <c r="C45" s="13" t="s">
        <v>38</v>
      </c>
      <c r="D45" s="30">
        <v>20000</v>
      </c>
    </row>
    <row r="46" spans="1:4" ht="18.600000000000001" thickBot="1" x14ac:dyDescent="0.4">
      <c r="A46" s="16"/>
      <c r="B46" s="20"/>
      <c r="C46" s="19"/>
      <c r="D46" s="30"/>
    </row>
    <row r="47" spans="1:4" ht="18.600000000000001" thickBot="1" x14ac:dyDescent="0.4">
      <c r="A47" s="5">
        <v>524</v>
      </c>
      <c r="B47" s="6"/>
      <c r="C47" s="7" t="s">
        <v>39</v>
      </c>
      <c r="D47" s="27">
        <f>SUM(D48:D51)</f>
        <v>6800</v>
      </c>
    </row>
    <row r="48" spans="1:4" ht="18" x14ac:dyDescent="0.35">
      <c r="A48" s="17" t="s">
        <v>3</v>
      </c>
      <c r="B48" s="9"/>
      <c r="C48" s="10" t="s">
        <v>40</v>
      </c>
      <c r="D48" s="29"/>
    </row>
    <row r="49" spans="1:4" ht="18" x14ac:dyDescent="0.35">
      <c r="A49" s="11"/>
      <c r="B49" s="14"/>
      <c r="C49" s="15" t="s">
        <v>41</v>
      </c>
      <c r="D49" s="33"/>
    </row>
    <row r="50" spans="1:4" ht="18" x14ac:dyDescent="0.35">
      <c r="A50" s="11"/>
      <c r="B50" s="21"/>
      <c r="C50" s="15" t="s">
        <v>42</v>
      </c>
      <c r="D50" s="33">
        <v>6800</v>
      </c>
    </row>
    <row r="51" spans="1:4" ht="18.600000000000001" thickBot="1" x14ac:dyDescent="0.4">
      <c r="A51" s="11"/>
      <c r="B51" s="21"/>
      <c r="C51" s="19" t="s">
        <v>43</v>
      </c>
      <c r="D51" s="31"/>
    </row>
    <row r="52" spans="1:4" ht="18.600000000000001" thickBot="1" x14ac:dyDescent="0.4">
      <c r="A52" s="5">
        <v>525</v>
      </c>
      <c r="B52" s="6"/>
      <c r="C52" s="7" t="s">
        <v>44</v>
      </c>
      <c r="D52" s="27">
        <f>SUM(D53)</f>
        <v>11000</v>
      </c>
    </row>
    <row r="53" spans="1:4" ht="18.600000000000001" thickBot="1" x14ac:dyDescent="0.4">
      <c r="A53" s="11"/>
      <c r="B53" s="21"/>
      <c r="C53" s="22" t="s">
        <v>45</v>
      </c>
      <c r="D53" s="31">
        <v>11000</v>
      </c>
    </row>
    <row r="54" spans="1:4" ht="18.600000000000001" thickBot="1" x14ac:dyDescent="0.4">
      <c r="A54" s="5">
        <v>527</v>
      </c>
      <c r="B54" s="6"/>
      <c r="C54" s="7" t="s">
        <v>46</v>
      </c>
      <c r="D54" s="27">
        <f>SUM(D55:D59)</f>
        <v>43200</v>
      </c>
    </row>
    <row r="55" spans="1:4" ht="18" x14ac:dyDescent="0.35">
      <c r="A55" s="11"/>
      <c r="B55" s="21"/>
      <c r="C55" s="23" t="s">
        <v>47</v>
      </c>
      <c r="D55" s="32">
        <v>2000</v>
      </c>
    </row>
    <row r="56" spans="1:4" ht="18" x14ac:dyDescent="0.35">
      <c r="A56" s="11"/>
      <c r="B56" s="21"/>
      <c r="C56" s="87" t="s">
        <v>89</v>
      </c>
      <c r="D56" s="29">
        <v>7000</v>
      </c>
    </row>
    <row r="57" spans="1:4" ht="18" x14ac:dyDescent="0.35">
      <c r="A57" s="11"/>
      <c r="B57" s="21"/>
      <c r="C57" s="24" t="s">
        <v>90</v>
      </c>
      <c r="D57" s="30">
        <v>10000</v>
      </c>
    </row>
    <row r="58" spans="1:4" ht="18" x14ac:dyDescent="0.35">
      <c r="A58" s="11"/>
      <c r="B58" s="21"/>
      <c r="C58" s="88" t="s">
        <v>91</v>
      </c>
      <c r="D58" s="33">
        <v>23800</v>
      </c>
    </row>
    <row r="59" spans="1:4" ht="18.600000000000001" thickBot="1" x14ac:dyDescent="0.4">
      <c r="A59" s="11"/>
      <c r="B59" s="21"/>
      <c r="C59" s="19" t="s">
        <v>48</v>
      </c>
      <c r="D59" s="31">
        <v>400</v>
      </c>
    </row>
    <row r="60" spans="1:4" ht="18.600000000000001" thickBot="1" x14ac:dyDescent="0.4">
      <c r="A60" s="5">
        <v>528</v>
      </c>
      <c r="B60" s="6"/>
      <c r="C60" s="7" t="s">
        <v>49</v>
      </c>
      <c r="D60" s="28"/>
    </row>
    <row r="61" spans="1:4" ht="18.600000000000001" thickBot="1" x14ac:dyDescent="0.4">
      <c r="A61" s="5">
        <v>541</v>
      </c>
      <c r="B61" s="6"/>
      <c r="C61" s="7" t="s">
        <v>50</v>
      </c>
      <c r="D61" s="28"/>
    </row>
    <row r="62" spans="1:4" ht="18.600000000000001" thickBot="1" x14ac:dyDescent="0.4">
      <c r="A62" s="5">
        <v>547</v>
      </c>
      <c r="B62" s="6"/>
      <c r="C62" s="7" t="s">
        <v>51</v>
      </c>
      <c r="D62" s="28"/>
    </row>
    <row r="63" spans="1:4" ht="18.600000000000001" thickBot="1" x14ac:dyDescent="0.4">
      <c r="A63" s="5">
        <v>549</v>
      </c>
      <c r="B63" s="6"/>
      <c r="C63" s="7" t="s">
        <v>52</v>
      </c>
      <c r="D63" s="27">
        <f>SUM(D64:D66)</f>
        <v>10000</v>
      </c>
    </row>
    <row r="64" spans="1:4" ht="18" x14ac:dyDescent="0.35">
      <c r="A64" s="17" t="s">
        <v>3</v>
      </c>
      <c r="B64" s="9"/>
      <c r="C64" s="13" t="s">
        <v>53</v>
      </c>
      <c r="D64" s="29">
        <v>9000</v>
      </c>
    </row>
    <row r="65" spans="1:4" ht="18" x14ac:dyDescent="0.35">
      <c r="A65" s="11"/>
      <c r="B65" s="12"/>
      <c r="C65" s="13" t="s">
        <v>54</v>
      </c>
      <c r="D65" s="30"/>
    </row>
    <row r="66" spans="1:4" ht="18.600000000000001" thickBot="1" x14ac:dyDescent="0.4">
      <c r="A66" s="11"/>
      <c r="B66" s="12"/>
      <c r="C66" s="15" t="s">
        <v>35</v>
      </c>
      <c r="D66" s="30">
        <v>1000</v>
      </c>
    </row>
    <row r="67" spans="1:4" ht="18.600000000000001" thickBot="1" x14ac:dyDescent="0.4">
      <c r="A67" s="5">
        <v>551</v>
      </c>
      <c r="B67" s="6"/>
      <c r="C67" s="7" t="s">
        <v>55</v>
      </c>
      <c r="D67" s="28"/>
    </row>
    <row r="68" spans="1:4" ht="18.600000000000001" thickBot="1" x14ac:dyDescent="0.4">
      <c r="A68" s="16">
        <v>557</v>
      </c>
      <c r="B68" s="25"/>
      <c r="C68" s="7" t="s">
        <v>56</v>
      </c>
      <c r="D68" s="35"/>
    </row>
    <row r="69" spans="1:4" ht="18.600000000000001" thickBot="1" x14ac:dyDescent="0.4">
      <c r="A69" s="16">
        <v>558</v>
      </c>
      <c r="B69" s="25"/>
      <c r="C69" s="7" t="s">
        <v>57</v>
      </c>
      <c r="D69" s="35">
        <v>114000</v>
      </c>
    </row>
    <row r="70" spans="1:4" ht="18.600000000000001" thickBot="1" x14ac:dyDescent="0.4">
      <c r="A70" s="16">
        <v>563</v>
      </c>
      <c r="B70" s="25"/>
      <c r="C70" s="7" t="s">
        <v>58</v>
      </c>
      <c r="D70" s="35"/>
    </row>
    <row r="71" spans="1:4" ht="18.600000000000001" thickBot="1" x14ac:dyDescent="0.4">
      <c r="A71" s="16">
        <v>569</v>
      </c>
      <c r="B71" s="25"/>
      <c r="C71" s="7" t="s">
        <v>59</v>
      </c>
      <c r="D71" s="35">
        <f>SUM(D72)</f>
        <v>0</v>
      </c>
    </row>
    <row r="72" spans="1:4" ht="18.600000000000001" thickBot="1" x14ac:dyDescent="0.4">
      <c r="A72" s="17" t="s">
        <v>3</v>
      </c>
      <c r="B72" s="25"/>
      <c r="C72" s="18"/>
      <c r="D72" s="34"/>
    </row>
    <row r="73" spans="1:4" ht="18.600000000000001" thickBot="1" x14ac:dyDescent="0.4">
      <c r="A73" s="26" t="s">
        <v>60</v>
      </c>
      <c r="B73" s="6"/>
      <c r="C73" s="7"/>
      <c r="D73" s="28">
        <f>SUM(D8,D19,D24,D27,D28,D43,D47,D52,D54,D60,D61,D62,D63,D67,D68,D69,D70,D71)</f>
        <v>1843000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D27" sqref="D27"/>
    </sheetView>
  </sheetViews>
  <sheetFormatPr defaultRowHeight="14.4" x14ac:dyDescent="0.3"/>
  <cols>
    <col min="2" max="2" width="9.109375" hidden="1" customWidth="1"/>
    <col min="3" max="3" width="42.6640625" customWidth="1"/>
    <col min="4" max="4" width="36.44140625" customWidth="1"/>
  </cols>
  <sheetData>
    <row r="1" spans="1:4" ht="21" x14ac:dyDescent="0.4">
      <c r="C1" s="36" t="s">
        <v>84</v>
      </c>
    </row>
    <row r="2" spans="1:4" x14ac:dyDescent="0.3">
      <c r="C2" t="s">
        <v>83</v>
      </c>
    </row>
    <row r="4" spans="1:4" ht="18.600000000000001" thickBot="1" x14ac:dyDescent="0.4">
      <c r="A4" s="41" t="s">
        <v>82</v>
      </c>
      <c r="B4" s="41"/>
      <c r="C4" s="42"/>
    </row>
    <row r="5" spans="1:4" ht="27.6" thickBot="1" x14ac:dyDescent="0.35">
      <c r="A5" s="43" t="s">
        <v>0</v>
      </c>
      <c r="B5" s="44"/>
      <c r="C5" s="70" t="s">
        <v>1</v>
      </c>
      <c r="D5" s="79" t="s">
        <v>85</v>
      </c>
    </row>
    <row r="6" spans="1:4" ht="18" thickBot="1" x14ac:dyDescent="0.35">
      <c r="A6" s="45"/>
      <c r="B6" s="46"/>
      <c r="C6" s="78"/>
      <c r="D6" s="80"/>
    </row>
    <row r="7" spans="1:4" ht="18.600000000000001" thickBot="1" x14ac:dyDescent="0.4">
      <c r="A7" s="47">
        <v>602</v>
      </c>
      <c r="B7" s="48"/>
      <c r="C7" s="49" t="s">
        <v>63</v>
      </c>
      <c r="D7" s="71">
        <f>D8+D9</f>
        <v>700000</v>
      </c>
    </row>
    <row r="8" spans="1:4" ht="18" x14ac:dyDescent="0.35">
      <c r="A8" s="57"/>
      <c r="B8" s="53"/>
      <c r="C8" s="54" t="s">
        <v>64</v>
      </c>
      <c r="D8" s="89">
        <v>635000</v>
      </c>
    </row>
    <row r="9" spans="1:4" ht="18" x14ac:dyDescent="0.35">
      <c r="A9" s="52"/>
      <c r="B9" s="53"/>
      <c r="C9" s="54" t="s">
        <v>92</v>
      </c>
      <c r="D9" s="90">
        <v>65000</v>
      </c>
    </row>
    <row r="10" spans="1:4" ht="18.600000000000001" thickBot="1" x14ac:dyDescent="0.4">
      <c r="A10" s="52"/>
      <c r="B10" s="53"/>
      <c r="C10" s="54"/>
      <c r="D10" s="73"/>
    </row>
    <row r="11" spans="1:4" ht="18.600000000000001" thickBot="1" x14ac:dyDescent="0.4">
      <c r="A11" s="47">
        <v>609</v>
      </c>
      <c r="B11" s="56"/>
      <c r="C11" s="49" t="s">
        <v>65</v>
      </c>
      <c r="D11" s="74">
        <v>300000</v>
      </c>
    </row>
    <row r="12" spans="1:4" ht="18.600000000000001" thickBot="1" x14ac:dyDescent="0.4">
      <c r="A12" s="47">
        <v>613</v>
      </c>
      <c r="B12" s="48"/>
      <c r="C12" s="49" t="s">
        <v>66</v>
      </c>
      <c r="D12" s="74"/>
    </row>
    <row r="13" spans="1:4" ht="18.600000000000001" thickBot="1" x14ac:dyDescent="0.4">
      <c r="A13" s="47">
        <v>644</v>
      </c>
      <c r="B13" s="48"/>
      <c r="C13" s="49" t="s">
        <v>67</v>
      </c>
      <c r="D13" s="74"/>
    </row>
    <row r="14" spans="1:4" ht="18.600000000000001" thickBot="1" x14ac:dyDescent="0.4">
      <c r="A14" s="47">
        <v>648</v>
      </c>
      <c r="B14" s="48"/>
      <c r="C14" s="49" t="s">
        <v>68</v>
      </c>
      <c r="D14" s="72">
        <f>SUM(D15:D17)</f>
        <v>60000</v>
      </c>
    </row>
    <row r="15" spans="1:4" ht="18.600000000000001" thickBot="1" x14ac:dyDescent="0.4">
      <c r="A15" s="57"/>
      <c r="B15" s="48"/>
      <c r="C15" s="59" t="s">
        <v>69</v>
      </c>
      <c r="D15" s="89">
        <v>40000</v>
      </c>
    </row>
    <row r="16" spans="1:4" ht="18.600000000000001" thickBot="1" x14ac:dyDescent="0.4">
      <c r="A16" s="52"/>
      <c r="B16" s="48"/>
      <c r="C16" s="58" t="s">
        <v>70</v>
      </c>
      <c r="D16" s="90"/>
    </row>
    <row r="17" spans="1:4" ht="18.600000000000001" thickBot="1" x14ac:dyDescent="0.4">
      <c r="A17" s="55"/>
      <c r="B17" s="48"/>
      <c r="C17" s="58" t="s">
        <v>71</v>
      </c>
      <c r="D17" s="91">
        <v>20000</v>
      </c>
    </row>
    <row r="18" spans="1:4" ht="18.600000000000001" thickBot="1" x14ac:dyDescent="0.4">
      <c r="A18" s="47">
        <v>649</v>
      </c>
      <c r="B18" s="48"/>
      <c r="C18" s="49" t="s">
        <v>72</v>
      </c>
      <c r="D18" s="74">
        <v>1000</v>
      </c>
    </row>
    <row r="19" spans="1:4" ht="18.600000000000001" thickBot="1" x14ac:dyDescent="0.4">
      <c r="A19" s="47">
        <v>662</v>
      </c>
      <c r="B19" s="48"/>
      <c r="C19" s="49" t="s">
        <v>73</v>
      </c>
      <c r="D19" s="74"/>
    </row>
    <row r="20" spans="1:4" ht="18.600000000000001" thickBot="1" x14ac:dyDescent="0.4">
      <c r="A20" s="47">
        <v>669</v>
      </c>
      <c r="B20" s="48"/>
      <c r="C20" s="49" t="s">
        <v>74</v>
      </c>
      <c r="D20" s="74"/>
    </row>
    <row r="21" spans="1:4" ht="18.600000000000001" thickBot="1" x14ac:dyDescent="0.4">
      <c r="A21" s="47">
        <v>672</v>
      </c>
      <c r="B21" s="48"/>
      <c r="C21" s="49" t="s">
        <v>75</v>
      </c>
      <c r="D21" s="72">
        <f>SUM(D22:D24)</f>
        <v>780000</v>
      </c>
    </row>
    <row r="22" spans="1:4" ht="18" x14ac:dyDescent="0.35">
      <c r="A22" s="61"/>
      <c r="B22" s="50"/>
      <c r="C22" s="51" t="s">
        <v>76</v>
      </c>
      <c r="D22" s="89">
        <v>780000</v>
      </c>
    </row>
    <row r="23" spans="1:4" ht="18" x14ac:dyDescent="0.35">
      <c r="A23" s="61"/>
      <c r="B23" s="53"/>
      <c r="C23" s="54" t="s">
        <v>77</v>
      </c>
      <c r="D23" s="73"/>
    </row>
    <row r="24" spans="1:4" ht="18.600000000000001" thickBot="1" x14ac:dyDescent="0.4">
      <c r="A24" s="82"/>
      <c r="B24" s="83"/>
      <c r="C24" s="84"/>
      <c r="D24" s="75"/>
    </row>
    <row r="25" spans="1:4" ht="18.600000000000001" thickBot="1" x14ac:dyDescent="0.4">
      <c r="A25" s="85" t="s">
        <v>78</v>
      </c>
      <c r="B25" s="48"/>
      <c r="C25" s="71"/>
      <c r="D25" s="86">
        <f>SUM(D7,D11,D12,D13,D14,D18,D19,D20,D21)</f>
        <v>1841000</v>
      </c>
    </row>
    <row r="26" spans="1:4" ht="18" x14ac:dyDescent="0.35">
      <c r="A26" s="62" t="s">
        <v>79</v>
      </c>
      <c r="B26" s="63"/>
      <c r="C26" s="60"/>
      <c r="D26" s="76">
        <f>D25-'MŠ Kár N'!D73</f>
        <v>-2000</v>
      </c>
    </row>
    <row r="27" spans="1:4" ht="18" x14ac:dyDescent="0.35">
      <c r="A27" s="64" t="s">
        <v>80</v>
      </c>
      <c r="B27" s="65"/>
      <c r="C27" s="66"/>
      <c r="D27" s="73">
        <v>2000</v>
      </c>
    </row>
    <row r="28" spans="1:4" ht="18.600000000000001" thickBot="1" x14ac:dyDescent="0.4">
      <c r="A28" s="67" t="s">
        <v>81</v>
      </c>
      <c r="B28" s="68"/>
      <c r="C28" s="69"/>
      <c r="D28" s="77">
        <f>SUM(D26:D27)</f>
        <v>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 Kár N</vt:lpstr>
      <vt:lpstr>MŠ Kár V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Manová, Ing.</dc:creator>
  <cp:lastModifiedBy>Ředitelka</cp:lastModifiedBy>
  <cp:lastPrinted>2017-03-14T09:39:50Z</cp:lastPrinted>
  <dcterms:created xsi:type="dcterms:W3CDTF">2015-01-02T11:40:40Z</dcterms:created>
  <dcterms:modified xsi:type="dcterms:W3CDTF">2017-03-14T09:47:03Z</dcterms:modified>
  <cp:contentStatus/>
</cp:coreProperties>
</file>